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6" activeTab="0"/>
  </bookViews>
  <sheets>
    <sheet name="College" sheetId="1" r:id="rId1"/>
    <sheet name="Council" sheetId="2" r:id="rId2"/>
    <sheet name="ICRC" sheetId="3" r:id="rId3"/>
    <sheet name="Discipline" sheetId="4" r:id="rId4"/>
    <sheet name="Executive" sheetId="5" r:id="rId5"/>
    <sheet name="Registration" sheetId="6" r:id="rId6"/>
    <sheet name="Patient Relations " sheetId="7" r:id="rId7"/>
    <sheet name="QA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<sst xmlns="http://schemas.openxmlformats.org/spreadsheetml/2006/main" count="181" uniqueCount="115">
  <si>
    <t>COLLEGE OF CHIROPODISTS OF ONTARIO</t>
  </si>
  <si>
    <t>Budget</t>
  </si>
  <si>
    <t>Other Revenue</t>
  </si>
  <si>
    <t>Legal Recovery</t>
  </si>
  <si>
    <t>Committee Expenses</t>
  </si>
  <si>
    <t>Executive</t>
  </si>
  <si>
    <t>Registration</t>
  </si>
  <si>
    <t>Patient Relations</t>
  </si>
  <si>
    <t>Quality Assurance</t>
  </si>
  <si>
    <t>Credit Card Charges</t>
  </si>
  <si>
    <t>Bank Charges</t>
  </si>
  <si>
    <t>Insurance</t>
  </si>
  <si>
    <t>Salaries and Benefits</t>
  </si>
  <si>
    <t>Registrar Travel</t>
  </si>
  <si>
    <t>Membership Fees</t>
  </si>
  <si>
    <t>Rent</t>
  </si>
  <si>
    <t>Photocopying, Printing</t>
  </si>
  <si>
    <t>Postage and Courier</t>
  </si>
  <si>
    <t>Telephone</t>
  </si>
  <si>
    <t>General Expenses</t>
  </si>
  <si>
    <t>Office Supplies</t>
  </si>
  <si>
    <t>Capital Assets</t>
  </si>
  <si>
    <t>Equipment Rentals/Service Contracts</t>
  </si>
  <si>
    <t>Total Revenue</t>
  </si>
  <si>
    <t>REVENUE</t>
  </si>
  <si>
    <t>EXPENSES</t>
  </si>
  <si>
    <t>Total Committee Expenses</t>
  </si>
  <si>
    <t>Total Expenses</t>
  </si>
  <si>
    <t>Interest</t>
  </si>
  <si>
    <t>Accounting and Audit</t>
  </si>
  <si>
    <t>Total Other Expenses</t>
  </si>
  <si>
    <t>Miscellaneous</t>
  </si>
  <si>
    <t>COUNCIL</t>
  </si>
  <si>
    <t>Members Per Diem</t>
  </si>
  <si>
    <t xml:space="preserve">General </t>
  </si>
  <si>
    <t>Education and Development</t>
  </si>
  <si>
    <t>Total Council Expenses</t>
  </si>
  <si>
    <t>EXECUTIVE COMMITTEE</t>
  </si>
  <si>
    <t>Teleconference</t>
  </si>
  <si>
    <t>PATIENT RELATIONS COMMITTEE</t>
  </si>
  <si>
    <t>Special Projects</t>
  </si>
  <si>
    <t>Program development</t>
  </si>
  <si>
    <t xml:space="preserve">Council  </t>
  </si>
  <si>
    <t xml:space="preserve">Discipline/Fitness to Practice   </t>
  </si>
  <si>
    <t>RHPA Code Sections 36-72</t>
  </si>
  <si>
    <t>RHPA Code Sections 25-35</t>
  </si>
  <si>
    <t>RHPA Code Sect 15-22</t>
  </si>
  <si>
    <t>RHPA Code Sect 84-85</t>
  </si>
  <si>
    <t>RHPA Code Sect 79-83</t>
  </si>
  <si>
    <t>RHPA Code Sect 12,36,37,58,61,62,75 b,79,</t>
  </si>
  <si>
    <t>RHPA Code Section 4-10,</t>
  </si>
  <si>
    <t>Late fee penalty</t>
  </si>
  <si>
    <t>Resource Materials</t>
  </si>
  <si>
    <t>QUALITY ASSURANCE COMMITTEE</t>
  </si>
  <si>
    <t>Surplus (Deficit)</t>
  </si>
  <si>
    <t>Incorporation Fees</t>
  </si>
  <si>
    <t>Professional Development</t>
  </si>
  <si>
    <t>General</t>
  </si>
  <si>
    <t>Per Diem</t>
  </si>
  <si>
    <t>Teleconferencing</t>
  </si>
  <si>
    <t>Application Fees</t>
  </si>
  <si>
    <t>Examination Fees</t>
  </si>
  <si>
    <t>First time Registrant - Fee</t>
  </si>
  <si>
    <t>Total</t>
  </si>
  <si>
    <t>REGISTRATION COMMITTEE</t>
  </si>
  <si>
    <t>DISCIPLINE COMMITTEE</t>
  </si>
  <si>
    <t>Assessors</t>
  </si>
  <si>
    <t>Salaries and benefits</t>
  </si>
  <si>
    <t>Total Special Projects</t>
  </si>
  <si>
    <t>Total Salaries and Benefits</t>
  </si>
  <si>
    <t>Legal Fees</t>
  </si>
  <si>
    <t>General administration</t>
  </si>
  <si>
    <t>Total Legal Fees</t>
  </si>
  <si>
    <t>Council and other committees</t>
  </si>
  <si>
    <t>Committee expenses</t>
  </si>
  <si>
    <t>Special projects</t>
  </si>
  <si>
    <t>General Administration</t>
  </si>
  <si>
    <t>SCHEDULE OF EXPENSES</t>
  </si>
  <si>
    <t>Net Income (deficit) for the year</t>
  </si>
  <si>
    <t>Deficit to be funded from prior</t>
  </si>
  <si>
    <t xml:space="preserve"> years' surplus</t>
  </si>
  <si>
    <t>Inspector/Investigator</t>
  </si>
  <si>
    <t>Database Development and Web Site</t>
  </si>
  <si>
    <t>Computer Maintenance</t>
  </si>
  <si>
    <t>Approved</t>
  </si>
  <si>
    <t>Travel - time</t>
  </si>
  <si>
    <t>Lodgings</t>
  </si>
  <si>
    <t>Travel- mileage</t>
  </si>
  <si>
    <t>Lodging</t>
  </si>
  <si>
    <t>ICRC and discipline</t>
  </si>
  <si>
    <t>Federation Expenses</t>
  </si>
  <si>
    <t xml:space="preserve">Membership Fees </t>
  </si>
  <si>
    <t>ICRC</t>
  </si>
  <si>
    <t xml:space="preserve"> </t>
  </si>
  <si>
    <t>Transcription of Minutes</t>
  </si>
  <si>
    <t xml:space="preserve">Consulting -General </t>
  </si>
  <si>
    <t>Proposed</t>
  </si>
  <si>
    <t xml:space="preserve">Forecast </t>
  </si>
  <si>
    <t>Forecast</t>
  </si>
  <si>
    <t xml:space="preserve"> HPRAC review</t>
  </si>
  <si>
    <t>Meeting Rooms &amp; Catering</t>
  </si>
  <si>
    <t>Transcription</t>
  </si>
  <si>
    <t>Travel &amp; Lodgings</t>
  </si>
  <si>
    <t>Lodging &amp; Travel time</t>
  </si>
  <si>
    <t>Lodging &amp; Travel</t>
  </si>
  <si>
    <t>Education &amp; Development</t>
  </si>
  <si>
    <t>AV Set Up/Room Rentals</t>
  </si>
  <si>
    <t>Contingency</t>
  </si>
  <si>
    <t>Catering &amp; meeting rooms</t>
  </si>
  <si>
    <t>Approved Budget for 2014</t>
  </si>
  <si>
    <t>January 1, 2015 - December 31, 2015</t>
  </si>
  <si>
    <t>Year: January 1, 2015 to December 31, 2015</t>
  </si>
  <si>
    <t>Consultants (Expert Reports)</t>
  </si>
  <si>
    <t xml:space="preserve">Court Reporter </t>
  </si>
  <si>
    <t xml:space="preserve">Registration Examination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</si>
</sst>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81" fontId="1" fillId="0" borderId="10" xfId="44" applyNumberFormat="1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33" borderId="10" xfId="42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181" fontId="1" fillId="0" borderId="12" xfId="44" applyNumberFormat="1" applyFont="1" applyBorder="1" applyAlignment="1">
      <alignment/>
    </xf>
    <xf numFmtId="179" fontId="1" fillId="0" borderId="13" xfId="42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42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79" fontId="1" fillId="0" borderId="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0" fontId="0" fillId="0" borderId="15" xfId="0" applyFont="1" applyBorder="1" applyAlignment="1">
      <alignment/>
    </xf>
    <xf numFmtId="179" fontId="1" fillId="0" borderId="17" xfId="42" applyNumberFormat="1" applyFont="1" applyBorder="1" applyAlignment="1">
      <alignment/>
    </xf>
    <xf numFmtId="179" fontId="1" fillId="0" borderId="18" xfId="42" applyNumberFormat="1" applyFont="1" applyBorder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9" xfId="42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81" fontId="1" fillId="0" borderId="15" xfId="44" applyNumberFormat="1" applyFont="1" applyBorder="1" applyAlignment="1">
      <alignment/>
    </xf>
    <xf numFmtId="0" fontId="0" fillId="0" borderId="16" xfId="0" applyFont="1" applyBorder="1" applyAlignment="1">
      <alignment/>
    </xf>
    <xf numFmtId="181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0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79" fontId="1" fillId="0" borderId="20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1" xfId="0" applyFont="1" applyBorder="1" applyAlignment="1">
      <alignment/>
    </xf>
    <xf numFmtId="3" fontId="1" fillId="0" borderId="10" xfId="0" applyNumberFormat="1" applyFont="1" applyBorder="1" applyAlignment="1">
      <alignment/>
    </xf>
    <xf numFmtId="179" fontId="43" fillId="0" borderId="10" xfId="42" applyNumberFormat="1" applyFont="1" applyBorder="1" applyAlignment="1">
      <alignment/>
    </xf>
    <xf numFmtId="179" fontId="44" fillId="0" borderId="10" xfId="42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152400</xdr:rowOff>
    </xdr:from>
    <xdr:to>
      <xdr:col>0</xdr:col>
      <xdr:colOff>0</xdr:colOff>
      <xdr:row>26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0" y="2743200"/>
          <a:ext cx="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Examination Development.  This includes costs for the consultant, expenses for committee work, a communications component and the exam administrton 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 The balance of this budget,  $8000 will be  assigned from the reserves or from any surplus of 2001.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Development of examination.  This includes costs for the consultant, expenses for member's participation, and a communications component to build member support.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~~This is a projected estimate for the development of a College examination.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15</xdr:row>
      <xdr:rowOff>95250</xdr:rowOff>
    </xdr:from>
    <xdr:to>
      <xdr:col>0</xdr:col>
      <xdr:colOff>1095375</xdr:colOff>
      <xdr:row>34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57225" y="2524125"/>
          <a:ext cx="43815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PageLayoutView="0" workbookViewId="0" topLeftCell="A39">
      <pane xSplit="18900" topLeftCell="E1" activePane="topLeft" state="split"/>
      <selection pane="topLeft" activeCell="H22" sqref="H22"/>
      <selection pane="topRight" activeCell="B81" sqref="B81"/>
    </sheetView>
  </sheetViews>
  <sheetFormatPr defaultColWidth="9.140625" defaultRowHeight="12.75"/>
  <cols>
    <col min="1" max="1" width="31.7109375" style="12" customWidth="1"/>
    <col min="2" max="2" width="38.57421875" style="12" customWidth="1"/>
    <col min="3" max="3" width="14.00390625" style="12" bestFit="1" customWidth="1"/>
    <col min="4" max="5" width="11.00390625" style="12" customWidth="1"/>
    <col min="6" max="16384" width="9.140625" style="12" customWidth="1"/>
  </cols>
  <sheetData>
    <row r="1" spans="1:3" ht="15.75">
      <c r="A1" s="60" t="s">
        <v>109</v>
      </c>
      <c r="B1" s="60"/>
      <c r="C1" s="11"/>
    </row>
    <row r="2" spans="1:3" ht="12.75">
      <c r="A2" s="61" t="s">
        <v>0</v>
      </c>
      <c r="B2" s="61"/>
      <c r="C2" s="11"/>
    </row>
    <row r="3" spans="1:3" s="11" customFormat="1" ht="12.75">
      <c r="A3" s="61" t="s">
        <v>111</v>
      </c>
      <c r="B3" s="61"/>
      <c r="C3" s="2"/>
    </row>
    <row r="4" spans="1:3" ht="12.75">
      <c r="A4" s="11"/>
      <c r="B4" s="11"/>
      <c r="C4" s="11"/>
    </row>
    <row r="5" spans="1:3" ht="12.75">
      <c r="A5" s="11"/>
      <c r="B5" s="11"/>
      <c r="C5" s="2"/>
    </row>
    <row r="6" spans="1:5" ht="12.75">
      <c r="A6" s="11"/>
      <c r="B6" s="11"/>
      <c r="C6" s="15" t="s">
        <v>96</v>
      </c>
      <c r="D6" s="15" t="s">
        <v>84</v>
      </c>
      <c r="E6" s="15" t="s">
        <v>97</v>
      </c>
    </row>
    <row r="7" spans="3:5" ht="12.75">
      <c r="C7" s="15">
        <v>2015</v>
      </c>
      <c r="D7" s="15">
        <v>2014</v>
      </c>
      <c r="E7" s="15">
        <v>2014</v>
      </c>
    </row>
    <row r="8" spans="1:5" ht="12.75">
      <c r="A8" s="4" t="s">
        <v>24</v>
      </c>
      <c r="B8" s="30"/>
      <c r="C8" s="13"/>
      <c r="D8" s="13"/>
      <c r="E8" s="13"/>
    </row>
    <row r="9" spans="1:5" ht="12.75">
      <c r="A9" s="13" t="s">
        <v>14</v>
      </c>
      <c r="B9" s="13"/>
      <c r="C9" s="17">
        <f>654*1700</f>
        <v>1111800</v>
      </c>
      <c r="D9" s="17">
        <f>630*1300</f>
        <v>819000</v>
      </c>
      <c r="E9" s="17">
        <v>814550</v>
      </c>
    </row>
    <row r="10" spans="1:5" ht="12.75">
      <c r="A10" s="13" t="s">
        <v>60</v>
      </c>
      <c r="B10" s="13"/>
      <c r="C10" s="18">
        <v>8800</v>
      </c>
      <c r="D10" s="18">
        <v>9500</v>
      </c>
      <c r="E10" s="18">
        <v>6400</v>
      </c>
    </row>
    <row r="11" spans="1:5" ht="12.75">
      <c r="A11" s="13" t="s">
        <v>61</v>
      </c>
      <c r="B11" s="13"/>
      <c r="C11" s="18">
        <v>63200</v>
      </c>
      <c r="D11" s="18">
        <v>52000</v>
      </c>
      <c r="E11" s="18">
        <v>50075</v>
      </c>
    </row>
    <row r="12" spans="1:5" ht="12.75">
      <c r="A12" s="13" t="s">
        <v>55</v>
      </c>
      <c r="B12" s="13"/>
      <c r="C12" s="18">
        <v>57000</v>
      </c>
      <c r="D12" s="18">
        <v>51300</v>
      </c>
      <c r="E12" s="18">
        <v>46550</v>
      </c>
    </row>
    <row r="13" spans="1:5" ht="12.75">
      <c r="A13" s="13" t="s">
        <v>62</v>
      </c>
      <c r="B13" s="13"/>
      <c r="C13" s="18">
        <v>28900</v>
      </c>
      <c r="D13" s="18">
        <v>26000</v>
      </c>
      <c r="E13" s="18">
        <v>18850</v>
      </c>
    </row>
    <row r="14" spans="1:5" ht="12.75">
      <c r="A14" s="13" t="s">
        <v>51</v>
      </c>
      <c r="B14" s="13"/>
      <c r="C14" s="50">
        <v>4600</v>
      </c>
      <c r="D14" s="50">
        <v>3000</v>
      </c>
      <c r="E14" s="50">
        <v>4600</v>
      </c>
    </row>
    <row r="15" spans="1:5" ht="12.75">
      <c r="A15" s="13"/>
      <c r="B15" s="13"/>
      <c r="C15" s="32">
        <f>SUM(C9:C14)</f>
        <v>1274300</v>
      </c>
      <c r="D15" s="32">
        <f>SUM(D9:D14)</f>
        <v>960800</v>
      </c>
      <c r="E15" s="32">
        <f>SUM(E9:E14)</f>
        <v>941025</v>
      </c>
    </row>
    <row r="16" spans="1:5" ht="12.75">
      <c r="A16" s="4" t="s">
        <v>2</v>
      </c>
      <c r="B16" s="13"/>
      <c r="C16" s="19"/>
      <c r="D16" s="19"/>
      <c r="E16" s="19"/>
    </row>
    <row r="17" spans="1:5" ht="12.75">
      <c r="A17" s="13" t="s">
        <v>28</v>
      </c>
      <c r="B17" s="13"/>
      <c r="C17" s="18">
        <v>5400</v>
      </c>
      <c r="D17" s="18">
        <v>8000</v>
      </c>
      <c r="E17" s="18">
        <v>5416</v>
      </c>
    </row>
    <row r="18" spans="1:5" ht="12.75">
      <c r="A18" s="13" t="s">
        <v>31</v>
      </c>
      <c r="B18" s="13"/>
      <c r="C18" s="18"/>
      <c r="D18" s="18"/>
      <c r="E18" s="18"/>
    </row>
    <row r="19" spans="1:5" ht="12.75">
      <c r="A19" s="13" t="s">
        <v>3</v>
      </c>
      <c r="B19" s="13"/>
      <c r="C19" s="18">
        <v>69500</v>
      </c>
      <c r="D19" s="18">
        <v>25000</v>
      </c>
      <c r="E19" s="18"/>
    </row>
    <row r="20" spans="1:5" ht="13.5" thickBot="1">
      <c r="A20" s="13"/>
      <c r="B20" s="13"/>
      <c r="C20" s="34"/>
      <c r="D20" s="34"/>
      <c r="E20" s="34"/>
    </row>
    <row r="21" spans="1:5" ht="13.5" thickBot="1">
      <c r="A21" s="4" t="s">
        <v>23</v>
      </c>
      <c r="B21" s="13"/>
      <c r="C21" s="36">
        <f>SUM(C15:C20)</f>
        <v>1349200</v>
      </c>
      <c r="D21" s="36">
        <f>SUM(D15:D20)</f>
        <v>993800</v>
      </c>
      <c r="E21" s="36">
        <f>SUM(E15:E20)</f>
        <v>946441</v>
      </c>
    </row>
    <row r="22" spans="1:5" ht="12.75">
      <c r="A22" s="4"/>
      <c r="B22" s="13"/>
      <c r="C22" s="35"/>
      <c r="D22" s="35"/>
      <c r="E22" s="35"/>
    </row>
    <row r="23" spans="1:5" ht="12.75">
      <c r="A23" s="13"/>
      <c r="B23" s="13"/>
      <c r="C23" s="13"/>
      <c r="D23" s="13"/>
      <c r="E23" s="13"/>
    </row>
    <row r="24" spans="1:5" ht="12.75">
      <c r="A24" s="4" t="s">
        <v>25</v>
      </c>
      <c r="B24" s="13"/>
      <c r="C24" s="13"/>
      <c r="D24" s="13"/>
      <c r="E24" s="13"/>
    </row>
    <row r="25" spans="1:5" ht="12.75">
      <c r="A25" s="4"/>
      <c r="B25" s="13"/>
      <c r="C25" s="13"/>
      <c r="D25" s="13"/>
      <c r="E25" s="13"/>
    </row>
    <row r="26" spans="1:5" ht="12.75">
      <c r="A26" s="13" t="s">
        <v>74</v>
      </c>
      <c r="B26" s="13"/>
      <c r="C26" s="40">
        <f>+C55</f>
        <v>128400</v>
      </c>
      <c r="D26" s="40">
        <f>+D55</f>
        <v>134400</v>
      </c>
      <c r="E26" s="40">
        <f>+E55</f>
        <v>86629</v>
      </c>
    </row>
    <row r="27" spans="1:5" ht="12.75">
      <c r="A27" s="13" t="s">
        <v>75</v>
      </c>
      <c r="B27" s="13"/>
      <c r="C27" s="40">
        <f>+C61</f>
        <v>170000</v>
      </c>
      <c r="D27" s="40">
        <f>+D61</f>
        <v>245000</v>
      </c>
      <c r="E27" s="40">
        <f>+E61</f>
        <v>247751</v>
      </c>
    </row>
    <row r="28" spans="1:5" ht="12.75">
      <c r="A28" s="14" t="s">
        <v>67</v>
      </c>
      <c r="B28" s="13"/>
      <c r="C28" s="40">
        <f>+C65</f>
        <v>313000</v>
      </c>
      <c r="D28" s="40">
        <f>+D66</f>
        <v>310000</v>
      </c>
      <c r="E28" s="40">
        <v>326123</v>
      </c>
    </row>
    <row r="29" spans="1:5" ht="12.75">
      <c r="A29" s="14" t="s">
        <v>70</v>
      </c>
      <c r="B29" s="13"/>
      <c r="C29" s="40">
        <f>+C72</f>
        <v>325000</v>
      </c>
      <c r="D29" s="40">
        <f>+D72</f>
        <v>295000</v>
      </c>
      <c r="E29" s="40">
        <v>314955</v>
      </c>
    </row>
    <row r="30" spans="1:5" ht="13.5" thickBot="1">
      <c r="A30" s="13" t="s">
        <v>76</v>
      </c>
      <c r="B30" s="13"/>
      <c r="C30" s="41">
        <f>+C99</f>
        <v>211260</v>
      </c>
      <c r="D30" s="41">
        <f>+D99</f>
        <v>182841</v>
      </c>
      <c r="E30" s="41">
        <v>179742</v>
      </c>
    </row>
    <row r="31" spans="1:5" ht="12.75">
      <c r="A31" s="4" t="s">
        <v>27</v>
      </c>
      <c r="B31" s="13"/>
      <c r="C31" s="18">
        <f>SUM(C26:C30)</f>
        <v>1147660</v>
      </c>
      <c r="D31" s="18">
        <f>SUM(D26:D30)</f>
        <v>1167241</v>
      </c>
      <c r="E31" s="18">
        <f>SUM(E26:E30)</f>
        <v>1155200</v>
      </c>
    </row>
    <row r="32" spans="1:5" ht="13.5" thickBot="1">
      <c r="A32" s="13"/>
      <c r="B32" s="13"/>
      <c r="C32" s="33"/>
      <c r="D32" s="33"/>
      <c r="E32" s="33"/>
    </row>
    <row r="33" spans="1:5" ht="12.75">
      <c r="A33" s="4" t="s">
        <v>78</v>
      </c>
      <c r="B33" s="30"/>
      <c r="C33" s="42">
        <f>+C21-C31</f>
        <v>201540</v>
      </c>
      <c r="D33" s="42">
        <f>+D21-D31</f>
        <v>-173441</v>
      </c>
      <c r="E33" s="42">
        <f>+E21-E31</f>
        <v>-208759</v>
      </c>
    </row>
    <row r="34" spans="1:5" ht="12.75">
      <c r="A34" s="4"/>
      <c r="B34" s="40"/>
      <c r="C34" s="35"/>
      <c r="D34" s="35"/>
      <c r="E34" s="35"/>
    </row>
    <row r="35" spans="1:5" ht="12.75">
      <c r="A35" s="4" t="s">
        <v>79</v>
      </c>
      <c r="B35" s="40"/>
      <c r="C35" s="13">
        <v>0</v>
      </c>
      <c r="D35" s="13">
        <v>0</v>
      </c>
      <c r="E35" s="13">
        <v>0</v>
      </c>
    </row>
    <row r="36" spans="1:5" ht="13.5" thickBot="1">
      <c r="A36" s="4" t="s">
        <v>80</v>
      </c>
      <c r="B36" s="40"/>
      <c r="C36" s="43"/>
      <c r="D36" s="43"/>
      <c r="E36" s="43"/>
    </row>
    <row r="37" spans="1:5" ht="13.5" thickBot="1">
      <c r="A37" s="4"/>
      <c r="B37" s="40"/>
      <c r="C37" s="44">
        <f>+C33+C35</f>
        <v>201540</v>
      </c>
      <c r="D37" s="44">
        <f>+D33+D35</f>
        <v>-173441</v>
      </c>
      <c r="E37" s="44">
        <f>+E33+E35</f>
        <v>-208759</v>
      </c>
    </row>
    <row r="38" spans="1:5" ht="13.5" thickBot="1">
      <c r="A38" s="4"/>
      <c r="B38" s="41"/>
      <c r="C38" s="35"/>
      <c r="D38" s="35"/>
      <c r="E38" s="35"/>
    </row>
    <row r="39" spans="1:5" ht="12.75">
      <c r="A39" s="4"/>
      <c r="B39" s="13"/>
      <c r="C39" s="13"/>
      <c r="D39" s="13"/>
      <c r="E39" s="13"/>
    </row>
    <row r="40" spans="1:5" ht="12.75">
      <c r="A40" s="4"/>
      <c r="B40" s="13"/>
      <c r="C40" s="13"/>
      <c r="D40" s="13"/>
      <c r="E40" s="13"/>
    </row>
    <row r="41" spans="1:5" ht="12.75">
      <c r="A41" s="4"/>
      <c r="B41" s="13"/>
      <c r="C41" s="13"/>
      <c r="D41" s="13"/>
      <c r="E41" s="13"/>
    </row>
    <row r="42" spans="1:5" ht="12.75">
      <c r="A42" s="4"/>
      <c r="B42" s="15" t="s">
        <v>77</v>
      </c>
      <c r="C42" s="13"/>
      <c r="D42" s="13"/>
      <c r="E42" s="13"/>
    </row>
    <row r="43" spans="1:5" ht="12.75">
      <c r="A43" s="4"/>
      <c r="B43" s="15"/>
      <c r="C43" s="13"/>
      <c r="D43" s="13"/>
      <c r="E43" s="13"/>
    </row>
    <row r="44" spans="1:5" ht="12.75">
      <c r="A44" s="4"/>
      <c r="B44" s="15"/>
      <c r="C44" s="15" t="s">
        <v>96</v>
      </c>
      <c r="D44" s="15" t="s">
        <v>84</v>
      </c>
      <c r="E44" s="15" t="s">
        <v>98</v>
      </c>
    </row>
    <row r="45" spans="1:5" ht="12.75">
      <c r="A45" s="4"/>
      <c r="B45" s="13"/>
      <c r="C45" s="15">
        <v>2015</v>
      </c>
      <c r="D45" s="15">
        <v>2014</v>
      </c>
      <c r="E45" s="15">
        <v>2014</v>
      </c>
    </row>
    <row r="46" spans="1:5" ht="12.75">
      <c r="A46" s="13"/>
      <c r="B46" s="13"/>
      <c r="C46" s="13"/>
      <c r="D46" s="13"/>
      <c r="E46" s="13"/>
    </row>
    <row r="47" spans="1:5" ht="12.75">
      <c r="A47" s="4" t="s">
        <v>4</v>
      </c>
      <c r="B47" s="13"/>
      <c r="C47" s="13"/>
      <c r="D47" s="13"/>
      <c r="E47" s="13"/>
    </row>
    <row r="48" spans="1:5" ht="12.75">
      <c r="A48" s="13" t="s">
        <v>42</v>
      </c>
      <c r="B48" s="13" t="s">
        <v>50</v>
      </c>
      <c r="C48" s="18">
        <f>+Council!C15</f>
        <v>20400</v>
      </c>
      <c r="D48" s="18">
        <f>+Council!D15</f>
        <v>25750</v>
      </c>
      <c r="E48" s="18">
        <v>19711</v>
      </c>
    </row>
    <row r="49" spans="1:5" ht="12.75">
      <c r="A49" s="13" t="s">
        <v>92</v>
      </c>
      <c r="B49" s="13" t="s">
        <v>45</v>
      </c>
      <c r="C49" s="18">
        <f>+ICRC!C13</f>
        <v>48000</v>
      </c>
      <c r="D49" s="18">
        <f>+ICRC!D13</f>
        <v>31900</v>
      </c>
      <c r="E49" s="18">
        <v>47700</v>
      </c>
    </row>
    <row r="50" spans="1:5" ht="12.75">
      <c r="A50" s="13" t="s">
        <v>43</v>
      </c>
      <c r="B50" s="13" t="s">
        <v>44</v>
      </c>
      <c r="C50" s="18">
        <f>+Discipline!C13</f>
        <v>43250</v>
      </c>
      <c r="D50" s="18">
        <f>+Discipline!D13</f>
        <v>61000</v>
      </c>
      <c r="E50" s="18">
        <v>9957</v>
      </c>
    </row>
    <row r="51" spans="1:5" ht="12.75">
      <c r="A51" s="13" t="s">
        <v>5</v>
      </c>
      <c r="B51" s="13" t="s">
        <v>49</v>
      </c>
      <c r="C51" s="21">
        <f>+Executive!C12</f>
        <v>9000</v>
      </c>
      <c r="D51" s="21">
        <f>+Executive!D12</f>
        <v>11750</v>
      </c>
      <c r="E51" s="21">
        <v>8407</v>
      </c>
    </row>
    <row r="52" spans="1:5" ht="12.75">
      <c r="A52" s="13" t="s">
        <v>6</v>
      </c>
      <c r="B52" s="13" t="s">
        <v>46</v>
      </c>
      <c r="C52" s="18">
        <f>+Registration!C16</f>
        <v>1000</v>
      </c>
      <c r="D52" s="18">
        <f>+Registration!D16</f>
        <v>750</v>
      </c>
      <c r="E52" s="18">
        <v>0</v>
      </c>
    </row>
    <row r="53" spans="1:5" ht="12.75">
      <c r="A53" s="13" t="s">
        <v>7</v>
      </c>
      <c r="B53" s="13" t="s">
        <v>47</v>
      </c>
      <c r="C53" s="18">
        <f>+'Patient Relations '!C14</f>
        <v>4000</v>
      </c>
      <c r="D53" s="18">
        <f>+'Patient Relations '!D14</f>
        <v>1500</v>
      </c>
      <c r="E53" s="18">
        <v>0</v>
      </c>
    </row>
    <row r="54" spans="1:5" ht="13.5" thickBot="1">
      <c r="A54" s="13" t="s">
        <v>8</v>
      </c>
      <c r="B54" s="13" t="s">
        <v>48</v>
      </c>
      <c r="C54" s="38">
        <f>+QA!C11</f>
        <v>2750</v>
      </c>
      <c r="D54" s="38">
        <f>+QA!D11</f>
        <v>1750</v>
      </c>
      <c r="E54" s="38">
        <v>854</v>
      </c>
    </row>
    <row r="55" spans="1:5" ht="13.5" thickBot="1">
      <c r="A55" s="4" t="s">
        <v>26</v>
      </c>
      <c r="B55" s="13"/>
      <c r="C55" s="37">
        <f>SUM(C48:C54)</f>
        <v>128400</v>
      </c>
      <c r="D55" s="37">
        <f>SUM(D48:D54)</f>
        <v>134400</v>
      </c>
      <c r="E55" s="37">
        <f>SUM(E48:E54)</f>
        <v>86629</v>
      </c>
    </row>
    <row r="56" spans="1:5" ht="12.75">
      <c r="A56" s="16"/>
      <c r="B56" s="14"/>
      <c r="C56" s="31"/>
      <c r="D56" s="31"/>
      <c r="E56" s="31"/>
    </row>
    <row r="57" spans="1:5" ht="12.75">
      <c r="A57" s="16" t="s">
        <v>40</v>
      </c>
      <c r="B57" s="14"/>
      <c r="C57" s="31"/>
      <c r="D57" s="31"/>
      <c r="E57" s="31"/>
    </row>
    <row r="58" spans="1:5" ht="12.75">
      <c r="A58" s="13" t="s">
        <v>99</v>
      </c>
      <c r="B58" s="13"/>
      <c r="C58" s="18">
        <v>100000</v>
      </c>
      <c r="D58" s="18">
        <v>150000</v>
      </c>
      <c r="E58" s="18">
        <v>178790</v>
      </c>
    </row>
    <row r="59" spans="1:5" ht="12.75">
      <c r="A59" s="14" t="s">
        <v>114</v>
      </c>
      <c r="B59" s="14"/>
      <c r="C59" s="57">
        <v>70000</v>
      </c>
      <c r="D59" s="57">
        <v>85000</v>
      </c>
      <c r="E59" s="54">
        <v>68961</v>
      </c>
    </row>
    <row r="60" spans="1:5" ht="12.75">
      <c r="A60" s="14" t="s">
        <v>95</v>
      </c>
      <c r="B60" s="14"/>
      <c r="C60" s="48">
        <v>0</v>
      </c>
      <c r="D60" s="48">
        <v>10000</v>
      </c>
      <c r="E60" s="54">
        <v>0</v>
      </c>
    </row>
    <row r="61" spans="1:5" ht="13.5" thickBot="1">
      <c r="A61" s="16" t="s">
        <v>68</v>
      </c>
      <c r="B61" s="14"/>
      <c r="C61" s="37">
        <f>SUM(C58:C60)</f>
        <v>170000</v>
      </c>
      <c r="D61" s="37">
        <f>SUM(D58:D60)</f>
        <v>245000</v>
      </c>
      <c r="E61" s="37">
        <f>SUM(E58:E60)</f>
        <v>247751</v>
      </c>
    </row>
    <row r="62" spans="1:5" ht="12.75">
      <c r="A62" s="16"/>
      <c r="B62" s="14"/>
      <c r="C62" s="49"/>
      <c r="D62" s="49"/>
      <c r="E62" s="49"/>
    </row>
    <row r="63" spans="1:5" ht="12.75">
      <c r="A63" s="16"/>
      <c r="B63" s="14"/>
      <c r="C63" s="32"/>
      <c r="D63" s="32"/>
      <c r="E63" s="32"/>
    </row>
    <row r="64" spans="1:5" ht="12.75">
      <c r="A64" s="16" t="s">
        <v>67</v>
      </c>
      <c r="B64" s="14"/>
      <c r="C64" s="18"/>
      <c r="D64" s="18"/>
      <c r="E64" s="18"/>
    </row>
    <row r="65" spans="1:5" ht="13.5" thickBot="1">
      <c r="A65" s="13" t="s">
        <v>12</v>
      </c>
      <c r="B65" s="13" t="s">
        <v>93</v>
      </c>
      <c r="C65" s="33">
        <v>313000</v>
      </c>
      <c r="D65" s="33">
        <v>310000</v>
      </c>
      <c r="E65" s="33">
        <v>326123</v>
      </c>
    </row>
    <row r="66" spans="1:5" ht="13.5" thickBot="1">
      <c r="A66" s="16" t="s">
        <v>69</v>
      </c>
      <c r="B66" s="14"/>
      <c r="C66" s="37">
        <f>SUM(C65:C65)</f>
        <v>313000</v>
      </c>
      <c r="D66" s="37">
        <f>SUM(D65:D65)</f>
        <v>310000</v>
      </c>
      <c r="E66" s="37">
        <f>SUM(E65:E65)</f>
        <v>326123</v>
      </c>
    </row>
    <row r="67" spans="1:5" ht="12.75">
      <c r="A67" s="16"/>
      <c r="B67" s="14"/>
      <c r="C67" s="39"/>
      <c r="D67" s="39"/>
      <c r="E67" s="39"/>
    </row>
    <row r="68" spans="1:5" ht="12.75">
      <c r="A68" s="16" t="s">
        <v>70</v>
      </c>
      <c r="B68" s="14"/>
      <c r="C68" s="18"/>
      <c r="D68" s="18"/>
      <c r="E68" s="18"/>
    </row>
    <row r="69" spans="1:5" ht="12.75">
      <c r="A69" s="13" t="s">
        <v>71</v>
      </c>
      <c r="B69" s="13"/>
      <c r="C69" s="18">
        <v>25000</v>
      </c>
      <c r="D69" s="18">
        <v>25000</v>
      </c>
      <c r="E69" s="18">
        <v>25026</v>
      </c>
    </row>
    <row r="70" spans="1:5" ht="12.75">
      <c r="A70" s="13" t="s">
        <v>89</v>
      </c>
      <c r="B70" s="13"/>
      <c r="C70" s="18">
        <v>265000</v>
      </c>
      <c r="D70" s="18">
        <v>230000</v>
      </c>
      <c r="E70" s="18">
        <v>256340</v>
      </c>
    </row>
    <row r="71" spans="1:5" ht="13.5" thickBot="1">
      <c r="A71" s="13" t="s">
        <v>73</v>
      </c>
      <c r="B71" s="13"/>
      <c r="C71" s="33">
        <v>35000</v>
      </c>
      <c r="D71" s="33">
        <v>40000</v>
      </c>
      <c r="E71" s="33">
        <v>33589</v>
      </c>
    </row>
    <row r="72" spans="1:5" ht="13.5" thickBot="1">
      <c r="A72" s="16" t="s">
        <v>72</v>
      </c>
      <c r="B72" s="14"/>
      <c r="C72" s="37">
        <f>SUM(C69:C71)</f>
        <v>325000</v>
      </c>
      <c r="D72" s="37">
        <f>SUM(D69:D71)</f>
        <v>295000</v>
      </c>
      <c r="E72" s="37">
        <f>SUM(E69:E71)</f>
        <v>314955</v>
      </c>
    </row>
    <row r="73" spans="1:5" ht="12.75">
      <c r="A73" s="16"/>
      <c r="B73" s="14"/>
      <c r="C73" s="32"/>
      <c r="D73" s="32"/>
      <c r="E73" s="32"/>
    </row>
    <row r="74" spans="1:5" ht="12.75">
      <c r="A74" s="16"/>
      <c r="B74" s="14"/>
      <c r="C74" s="18"/>
      <c r="D74" s="18"/>
      <c r="E74" s="18"/>
    </row>
    <row r="75" spans="1:2" ht="12.75">
      <c r="A75" s="16"/>
      <c r="B75" s="14"/>
    </row>
    <row r="76" spans="1:5" ht="12.75">
      <c r="A76" s="11"/>
      <c r="B76" s="11"/>
      <c r="C76" s="15" t="s">
        <v>96</v>
      </c>
      <c r="D76" s="15" t="s">
        <v>84</v>
      </c>
      <c r="E76" s="15" t="s">
        <v>98</v>
      </c>
    </row>
    <row r="77" spans="3:5" ht="15.75" customHeight="1">
      <c r="C77" s="15">
        <v>2015</v>
      </c>
      <c r="D77" s="15">
        <v>2014</v>
      </c>
      <c r="E77" s="15">
        <v>2014</v>
      </c>
    </row>
    <row r="78" spans="1:5" ht="12.75">
      <c r="A78" s="4" t="s">
        <v>76</v>
      </c>
      <c r="B78" s="13"/>
      <c r="C78" s="19"/>
      <c r="D78" s="19"/>
      <c r="E78" s="19"/>
    </row>
    <row r="79" spans="1:5" ht="12.75">
      <c r="A79" s="13" t="s">
        <v>29</v>
      </c>
      <c r="B79" s="13"/>
      <c r="C79" s="18">
        <v>12500</v>
      </c>
      <c r="D79" s="18">
        <v>6800</v>
      </c>
      <c r="E79" s="18">
        <v>12434</v>
      </c>
    </row>
    <row r="80" spans="1:5" ht="12.75">
      <c r="A80" s="13" t="s">
        <v>9</v>
      </c>
      <c r="B80" s="13"/>
      <c r="C80" s="18">
        <v>30000</v>
      </c>
      <c r="D80" s="18">
        <v>18500</v>
      </c>
      <c r="E80" s="18">
        <v>19563</v>
      </c>
    </row>
    <row r="81" spans="1:5" ht="12.75">
      <c r="A81" s="13" t="s">
        <v>10</v>
      </c>
      <c r="B81" s="13"/>
      <c r="C81" s="18">
        <v>600</v>
      </c>
      <c r="D81" s="18">
        <v>450</v>
      </c>
      <c r="E81" s="18">
        <v>565</v>
      </c>
    </row>
    <row r="82" spans="1:5" ht="12.75">
      <c r="A82" s="13" t="s">
        <v>83</v>
      </c>
      <c r="B82" s="13"/>
      <c r="C82" s="18">
        <v>4500</v>
      </c>
      <c r="D82" s="18">
        <v>3200</v>
      </c>
      <c r="E82" s="18">
        <v>4198</v>
      </c>
    </row>
    <row r="83" spans="1:5" ht="12.75">
      <c r="A83" s="13" t="s">
        <v>11</v>
      </c>
      <c r="B83" s="13"/>
      <c r="C83" s="18">
        <v>12500</v>
      </c>
      <c r="D83" s="18">
        <v>11250</v>
      </c>
      <c r="E83" s="18">
        <v>12314</v>
      </c>
    </row>
    <row r="84" spans="1:5" ht="12.75">
      <c r="A84" s="13" t="s">
        <v>13</v>
      </c>
      <c r="B84" s="13"/>
      <c r="C84" s="18">
        <v>500</v>
      </c>
      <c r="D84" s="18">
        <v>500</v>
      </c>
      <c r="E84" s="18">
        <v>0</v>
      </c>
    </row>
    <row r="85" spans="1:5" ht="12.75">
      <c r="A85" s="13" t="s">
        <v>90</v>
      </c>
      <c r="B85" s="13"/>
      <c r="C85" s="18">
        <v>11000</v>
      </c>
      <c r="D85" s="18">
        <v>8475</v>
      </c>
      <c r="E85" s="18">
        <v>10599</v>
      </c>
    </row>
    <row r="86" spans="1:5" ht="12.75">
      <c r="A86" s="13" t="s">
        <v>52</v>
      </c>
      <c r="B86" s="13"/>
      <c r="C86" s="18">
        <v>1000</v>
      </c>
      <c r="D86" s="18">
        <v>650</v>
      </c>
      <c r="E86" s="18">
        <v>1038</v>
      </c>
    </row>
    <row r="87" spans="1:5" ht="12.75">
      <c r="A87" s="13" t="s">
        <v>91</v>
      </c>
      <c r="B87" s="13"/>
      <c r="C87" s="18">
        <v>2000</v>
      </c>
      <c r="D87" s="18">
        <v>2000</v>
      </c>
      <c r="E87" s="18">
        <v>1803</v>
      </c>
    </row>
    <row r="88" spans="1:5" ht="12.75">
      <c r="A88" s="13" t="s">
        <v>15</v>
      </c>
      <c r="B88" s="13"/>
      <c r="C88" s="56">
        <v>54660</v>
      </c>
      <c r="D88" s="56">
        <v>55516</v>
      </c>
      <c r="E88" s="18">
        <v>54489</v>
      </c>
    </row>
    <row r="89" spans="1:5" ht="12.75">
      <c r="A89" s="13" t="s">
        <v>16</v>
      </c>
      <c r="B89" s="13"/>
      <c r="C89" s="18">
        <v>10500</v>
      </c>
      <c r="D89" s="18">
        <v>8500</v>
      </c>
      <c r="E89" s="18">
        <v>10297</v>
      </c>
    </row>
    <row r="90" spans="1:5" ht="12.75">
      <c r="A90" s="13" t="s">
        <v>17</v>
      </c>
      <c r="B90" s="13"/>
      <c r="C90" s="18">
        <v>14000</v>
      </c>
      <c r="D90" s="18">
        <v>12000</v>
      </c>
      <c r="E90" s="18">
        <v>12733</v>
      </c>
    </row>
    <row r="91" spans="1:5" ht="12.75">
      <c r="A91" s="13" t="s">
        <v>18</v>
      </c>
      <c r="B91" s="13"/>
      <c r="C91" s="18">
        <v>9000</v>
      </c>
      <c r="D91" s="18">
        <v>8000</v>
      </c>
      <c r="E91" s="18">
        <v>8605</v>
      </c>
    </row>
    <row r="92" spans="1:5" ht="12.75">
      <c r="A92" s="13" t="s">
        <v>19</v>
      </c>
      <c r="B92" s="13"/>
      <c r="C92" s="18">
        <v>1000</v>
      </c>
      <c r="D92" s="18">
        <v>1500</v>
      </c>
      <c r="E92" s="18">
        <v>508</v>
      </c>
    </row>
    <row r="93" spans="1:5" ht="12.75">
      <c r="A93" s="13" t="s">
        <v>20</v>
      </c>
      <c r="B93" s="13"/>
      <c r="C93" s="18">
        <v>7000</v>
      </c>
      <c r="D93" s="18">
        <v>8000</v>
      </c>
      <c r="E93" s="18">
        <v>6117</v>
      </c>
    </row>
    <row r="94" spans="1:5" ht="12.75">
      <c r="A94" s="13" t="s">
        <v>82</v>
      </c>
      <c r="B94" s="13"/>
      <c r="C94" s="18">
        <v>8000</v>
      </c>
      <c r="D94" s="18">
        <v>10000</v>
      </c>
      <c r="E94" s="18">
        <v>7618</v>
      </c>
    </row>
    <row r="95" spans="1:5" ht="12.75">
      <c r="A95" s="13" t="s">
        <v>21</v>
      </c>
      <c r="B95" s="13"/>
      <c r="C95" s="18">
        <v>15000</v>
      </c>
      <c r="D95" s="18">
        <v>10000</v>
      </c>
      <c r="E95" s="18">
        <v>6350</v>
      </c>
    </row>
    <row r="96" spans="1:5" ht="12.75">
      <c r="A96" s="13" t="s">
        <v>22</v>
      </c>
      <c r="B96" s="13"/>
      <c r="C96" s="18">
        <v>12000</v>
      </c>
      <c r="D96" s="18">
        <v>12000</v>
      </c>
      <c r="E96" s="18">
        <v>10511</v>
      </c>
    </row>
    <row r="97" spans="1:5" ht="12.75">
      <c r="A97" s="13" t="s">
        <v>56</v>
      </c>
      <c r="B97" s="13"/>
      <c r="C97" s="18">
        <v>500</v>
      </c>
      <c r="D97" s="18">
        <v>500</v>
      </c>
      <c r="E97" s="18">
        <v>0</v>
      </c>
    </row>
    <row r="98" spans="1:5" ht="12.75">
      <c r="A98" s="13" t="s">
        <v>107</v>
      </c>
      <c r="B98" s="58"/>
      <c r="C98" s="18">
        <v>5000</v>
      </c>
      <c r="D98" s="18">
        <v>5000</v>
      </c>
      <c r="E98" s="18">
        <v>0</v>
      </c>
    </row>
    <row r="99" spans="1:5" ht="12.75">
      <c r="A99" s="4" t="s">
        <v>30</v>
      </c>
      <c r="B99" s="13"/>
      <c r="C99" s="18">
        <f>SUM(C79:C98)</f>
        <v>211260</v>
      </c>
      <c r="D99" s="18">
        <f>SUM(D79:D98)</f>
        <v>182841</v>
      </c>
      <c r="E99" s="18">
        <f>SUM(E79:E98)</f>
        <v>179742</v>
      </c>
    </row>
    <row r="100" spans="1:5" ht="12.75">
      <c r="A100" s="13"/>
      <c r="B100" s="13"/>
      <c r="C100" s="20"/>
      <c r="D100" s="20"/>
      <c r="E100" s="20"/>
    </row>
    <row r="101" spans="1:5" ht="13.5" thickBot="1">
      <c r="A101" s="4" t="s">
        <v>27</v>
      </c>
      <c r="B101" s="13"/>
      <c r="C101" s="33">
        <f>+C55+C61+C66+C99+C72</f>
        <v>1147660</v>
      </c>
      <c r="D101" s="33">
        <f>+D55+D61+D66+D99+D72</f>
        <v>1167241</v>
      </c>
      <c r="E101" s="33">
        <f>+E55+E61+E66+E99+E72</f>
        <v>1155200</v>
      </c>
    </row>
    <row r="102" spans="1:5" ht="12.75">
      <c r="A102" s="13"/>
      <c r="B102" s="13"/>
      <c r="C102" s="51"/>
      <c r="D102" s="51"/>
      <c r="E102" s="51"/>
    </row>
    <row r="103" spans="1:5" ht="13.5" thickBot="1">
      <c r="A103" s="4" t="s">
        <v>54</v>
      </c>
      <c r="B103" s="13"/>
      <c r="C103" s="22">
        <f>SUM(C21-C101)</f>
        <v>201540</v>
      </c>
      <c r="D103" s="22">
        <f>SUM(D21-D101)</f>
        <v>-173441</v>
      </c>
      <c r="E103" s="22">
        <f>SUM(E21-E101)</f>
        <v>-208759</v>
      </c>
    </row>
    <row r="104" ht="13.5" thickTop="1">
      <c r="B104" s="14"/>
    </row>
    <row r="105" ht="12" customHeight="1"/>
  </sheetData>
  <sheetProtection/>
  <mergeCells count="3">
    <mergeCell ref="A1:B1"/>
    <mergeCell ref="A2:B2"/>
    <mergeCell ref="A3:B3"/>
  </mergeCells>
  <printOptions gridLines="1" horizontalCentered="1"/>
  <pageMargins left="0.3" right="0.3" top="0.43" bottom="0.5" header="0.27" footer="0.25"/>
  <pageSetup blackAndWhite="1" fitToHeight="0" fitToWidth="1" horizontalDpi="600" verticalDpi="600" orientation="portrait" scale="96" r:id="rId1"/>
  <headerFooter alignWithMargins="0">
    <oddFooter>&amp;L&amp;D&amp;CF:/Registrar/Budget/2003/College.exl&amp;R&amp;P</oddFooter>
  </headerFooter>
  <rowBreaks count="2" manualBreakCount="2">
    <brk id="40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7109375" style="0" customWidth="1"/>
    <col min="2" max="3" width="10.7109375" style="0" customWidth="1"/>
  </cols>
  <sheetData>
    <row r="1" spans="1:4" ht="12.75">
      <c r="A1" s="62" t="s">
        <v>32</v>
      </c>
      <c r="B1" s="62"/>
      <c r="C1" s="62"/>
      <c r="D1" s="3"/>
    </row>
    <row r="2" spans="1:4" ht="12.75">
      <c r="A2" s="62" t="s">
        <v>1</v>
      </c>
      <c r="B2" s="62"/>
      <c r="C2" s="62"/>
      <c r="D2" s="3"/>
    </row>
    <row r="3" spans="1:4" ht="12.75">
      <c r="A3" s="62" t="s">
        <v>110</v>
      </c>
      <c r="B3" s="62"/>
      <c r="C3" s="62"/>
      <c r="D3" s="2"/>
    </row>
    <row r="5" spans="3:5" ht="12.75">
      <c r="C5" s="4" t="s">
        <v>96</v>
      </c>
      <c r="D5" s="4" t="s">
        <v>84</v>
      </c>
      <c r="E5" s="53" t="s">
        <v>98</v>
      </c>
    </row>
    <row r="6" spans="3:5" ht="12.75">
      <c r="C6" s="29">
        <v>2015</v>
      </c>
      <c r="D6" s="29">
        <v>2014</v>
      </c>
      <c r="E6" s="29">
        <v>2014</v>
      </c>
    </row>
    <row r="7" spans="1:5" ht="12.75">
      <c r="A7" s="5" t="s">
        <v>33</v>
      </c>
      <c r="B7" s="6"/>
      <c r="C7" s="18">
        <v>3600</v>
      </c>
      <c r="D7" s="18">
        <v>3000</v>
      </c>
      <c r="E7" s="18">
        <v>3343.75</v>
      </c>
    </row>
    <row r="8" spans="1:5" ht="12.75">
      <c r="A8" s="5" t="s">
        <v>102</v>
      </c>
      <c r="B8" s="6"/>
      <c r="C8" s="18">
        <v>6000</v>
      </c>
      <c r="D8" s="18">
        <v>5000</v>
      </c>
      <c r="E8" s="18">
        <v>6012.24</v>
      </c>
    </row>
    <row r="9" spans="1:5" ht="12.75">
      <c r="A9" s="5" t="s">
        <v>34</v>
      </c>
      <c r="B9" s="7"/>
      <c r="C9" s="18"/>
      <c r="D9" s="18">
        <v>1000</v>
      </c>
      <c r="E9" s="18"/>
    </row>
    <row r="10" spans="1:5" ht="12.75">
      <c r="A10" s="5" t="s">
        <v>94</v>
      </c>
      <c r="B10" s="7"/>
      <c r="C10" s="18">
        <v>7000</v>
      </c>
      <c r="D10" s="18">
        <v>4500</v>
      </c>
      <c r="E10" s="18">
        <v>6926</v>
      </c>
    </row>
    <row r="11" spans="1:5" ht="12.75">
      <c r="A11" s="5" t="s">
        <v>35</v>
      </c>
      <c r="B11" s="7"/>
      <c r="C11" s="18">
        <v>0</v>
      </c>
      <c r="D11" s="18">
        <v>7000</v>
      </c>
      <c r="E11" s="18"/>
    </row>
    <row r="12" spans="1:5" ht="12.75">
      <c r="A12" s="5" t="s">
        <v>59</v>
      </c>
      <c r="B12" s="7"/>
      <c r="C12" s="18">
        <v>800</v>
      </c>
      <c r="D12" s="18">
        <v>750</v>
      </c>
      <c r="E12" s="18">
        <v>733.98</v>
      </c>
    </row>
    <row r="13" spans="1:5" ht="12.75">
      <c r="A13" s="5" t="s">
        <v>108</v>
      </c>
      <c r="B13" s="7"/>
      <c r="C13" s="18">
        <v>3000</v>
      </c>
      <c r="D13" s="18">
        <v>3000</v>
      </c>
      <c r="E13" s="18">
        <v>2695</v>
      </c>
    </row>
    <row r="14" spans="1:5" ht="12.75">
      <c r="A14" s="13" t="s">
        <v>106</v>
      </c>
      <c r="B14" s="7"/>
      <c r="C14" s="23"/>
      <c r="D14" s="23">
        <v>1500</v>
      </c>
      <c r="E14" s="23">
        <v>0</v>
      </c>
    </row>
    <row r="15" spans="1:5" ht="13.5" thickBot="1">
      <c r="A15" s="4" t="s">
        <v>36</v>
      </c>
      <c r="B15" s="7"/>
      <c r="C15" s="22">
        <f>SUM(C7:C14)</f>
        <v>20400</v>
      </c>
      <c r="D15" s="22">
        <f>SUM(D7:D14)</f>
        <v>25750</v>
      </c>
      <c r="E15" s="22">
        <f>SUM(E7:E14)</f>
        <v>19710.97</v>
      </c>
    </row>
    <row r="16" ht="13.5" thickTop="1"/>
    <row r="20" ht="12.75">
      <c r="A20" s="1"/>
    </row>
  </sheetData>
  <sheetProtection/>
  <mergeCells count="3">
    <mergeCell ref="A1:C1"/>
    <mergeCell ref="A2:C2"/>
    <mergeCell ref="A3:C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7109375" style="0" customWidth="1"/>
    <col min="2" max="4" width="10.7109375" style="0" customWidth="1"/>
  </cols>
  <sheetData>
    <row r="1" spans="1:5" ht="12.75">
      <c r="A1" s="62" t="s">
        <v>92</v>
      </c>
      <c r="B1" s="62"/>
      <c r="C1" s="62"/>
      <c r="D1" s="62"/>
      <c r="E1" s="2"/>
    </row>
    <row r="2" spans="1:5" ht="12.75">
      <c r="A2" s="62" t="s">
        <v>1</v>
      </c>
      <c r="B2" s="62"/>
      <c r="C2" s="62"/>
      <c r="D2" s="62"/>
      <c r="E2" s="2"/>
    </row>
    <row r="3" spans="1:5" ht="12.75">
      <c r="A3" s="62" t="s">
        <v>110</v>
      </c>
      <c r="B3" s="62"/>
      <c r="C3" s="62"/>
      <c r="D3" s="2"/>
      <c r="E3" s="2"/>
    </row>
    <row r="5" spans="3:5" ht="12.75">
      <c r="C5" s="4" t="s">
        <v>96</v>
      </c>
      <c r="D5" s="4" t="s">
        <v>84</v>
      </c>
      <c r="E5" s="53" t="s">
        <v>98</v>
      </c>
    </row>
    <row r="6" spans="3:5" ht="12.75">
      <c r="C6" s="29">
        <v>2015</v>
      </c>
      <c r="D6" s="29">
        <v>2014</v>
      </c>
      <c r="E6" s="29">
        <v>2014</v>
      </c>
    </row>
    <row r="7" spans="1:5" ht="12.75">
      <c r="A7" s="5" t="s">
        <v>33</v>
      </c>
      <c r="B7" s="24"/>
      <c r="C7" s="18">
        <v>1500</v>
      </c>
      <c r="D7" s="18">
        <v>2000</v>
      </c>
      <c r="E7" s="18">
        <v>1200</v>
      </c>
    </row>
    <row r="8" spans="1:5" ht="12.75">
      <c r="A8" s="5" t="s">
        <v>103</v>
      </c>
      <c r="B8" s="24"/>
      <c r="C8" s="18">
        <v>500</v>
      </c>
      <c r="D8" s="18">
        <v>500</v>
      </c>
      <c r="E8" s="18">
        <v>619</v>
      </c>
    </row>
    <row r="9" spans="1:5" ht="12.75">
      <c r="A9" s="5" t="s">
        <v>34</v>
      </c>
      <c r="B9" s="24"/>
      <c r="C9" s="18">
        <v>500</v>
      </c>
      <c r="D9" s="18">
        <v>1400</v>
      </c>
      <c r="E9" s="18">
        <v>30</v>
      </c>
    </row>
    <row r="10" spans="1:5" ht="12.75">
      <c r="A10" s="5" t="s">
        <v>81</v>
      </c>
      <c r="B10" s="24"/>
      <c r="C10" s="18">
        <v>37000</v>
      </c>
      <c r="D10" s="18">
        <v>25000</v>
      </c>
      <c r="E10" s="18">
        <v>36525</v>
      </c>
    </row>
    <row r="11" spans="1:5" ht="12.75">
      <c r="A11" s="5" t="s">
        <v>38</v>
      </c>
      <c r="B11" s="24"/>
      <c r="C11" s="18">
        <v>6000</v>
      </c>
      <c r="D11" s="18">
        <v>3000</v>
      </c>
      <c r="E11" s="18">
        <v>5976</v>
      </c>
    </row>
    <row r="12" spans="1:5" s="1" customFormat="1" ht="12.75">
      <c r="A12" s="52" t="s">
        <v>112</v>
      </c>
      <c r="B12" s="45"/>
      <c r="C12" s="45">
        <v>2500</v>
      </c>
      <c r="D12" s="45">
        <v>0</v>
      </c>
      <c r="E12" s="45">
        <v>2150</v>
      </c>
    </row>
    <row r="13" spans="1:5" s="1" customFormat="1" ht="12.75">
      <c r="A13" s="4" t="s">
        <v>27</v>
      </c>
      <c r="B13" s="45"/>
      <c r="C13" s="21">
        <f>SUM(C7:C12)</f>
        <v>48000</v>
      </c>
      <c r="D13" s="21">
        <f>SUM(D7:D12)</f>
        <v>31900</v>
      </c>
      <c r="E13" s="21">
        <f>SUM(E7:E12)</f>
        <v>46500</v>
      </c>
    </row>
  </sheetData>
  <sheetProtection/>
  <mergeCells count="3">
    <mergeCell ref="A1:D1"/>
    <mergeCell ref="A2:D2"/>
    <mergeCell ref="A3:C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7109375" style="0" customWidth="1"/>
    <col min="2" max="4" width="10.7109375" style="0" customWidth="1"/>
  </cols>
  <sheetData>
    <row r="1" spans="1:10" ht="12.75">
      <c r="A1" s="62" t="s">
        <v>65</v>
      </c>
      <c r="B1" s="62"/>
      <c r="C1" s="62"/>
      <c r="D1" s="62"/>
      <c r="E1" s="2"/>
      <c r="F1" s="2"/>
      <c r="G1" s="2"/>
      <c r="H1" s="2"/>
      <c r="I1" s="2"/>
      <c r="J1" s="2"/>
    </row>
    <row r="2" spans="1:10" ht="12.75">
      <c r="A2" s="62" t="s">
        <v>1</v>
      </c>
      <c r="B2" s="62"/>
      <c r="C2" s="62"/>
      <c r="D2" s="62"/>
      <c r="E2" s="27"/>
      <c r="F2" s="27"/>
      <c r="G2" s="27"/>
      <c r="H2" s="27"/>
      <c r="I2" s="27"/>
      <c r="J2" s="27"/>
    </row>
    <row r="3" spans="1:9" ht="12.75">
      <c r="A3" s="62" t="s">
        <v>110</v>
      </c>
      <c r="B3" s="62"/>
      <c r="C3" s="62"/>
      <c r="D3" s="2"/>
      <c r="E3" s="2"/>
      <c r="F3" s="2"/>
      <c r="G3" s="2"/>
      <c r="H3" s="2"/>
      <c r="I3" s="2"/>
    </row>
    <row r="5" spans="3:5" ht="12.75">
      <c r="C5" s="4" t="s">
        <v>96</v>
      </c>
      <c r="D5" s="4" t="s">
        <v>84</v>
      </c>
      <c r="E5" s="53" t="s">
        <v>98</v>
      </c>
    </row>
    <row r="6" spans="3:5" ht="12.75">
      <c r="C6" s="29">
        <v>2015</v>
      </c>
      <c r="D6" s="29">
        <v>2014</v>
      </c>
      <c r="E6" s="29">
        <v>2014</v>
      </c>
    </row>
    <row r="7" spans="1:5" ht="12.75">
      <c r="A7" s="5" t="s">
        <v>58</v>
      </c>
      <c r="B7" s="5"/>
      <c r="C7" s="18">
        <v>10000</v>
      </c>
      <c r="D7" s="18">
        <v>9500</v>
      </c>
      <c r="E7" s="18">
        <v>1750</v>
      </c>
    </row>
    <row r="8" spans="1:5" ht="12.75">
      <c r="A8" s="13" t="s">
        <v>102</v>
      </c>
      <c r="B8" s="5"/>
      <c r="C8" s="18">
        <v>15000</v>
      </c>
      <c r="D8" s="18">
        <v>12000</v>
      </c>
      <c r="E8" s="18">
        <v>1335</v>
      </c>
    </row>
    <row r="9" spans="1:5" ht="12.75">
      <c r="A9" s="5" t="s">
        <v>105</v>
      </c>
      <c r="B9" s="5"/>
      <c r="C9" s="18"/>
      <c r="D9" s="18">
        <v>7000</v>
      </c>
      <c r="E9" s="18" t="s">
        <v>93</v>
      </c>
    </row>
    <row r="10" spans="1:5" ht="12.75">
      <c r="A10" s="5" t="s">
        <v>57</v>
      </c>
      <c r="B10" s="5"/>
      <c r="C10" s="18">
        <v>1000</v>
      </c>
      <c r="D10" s="18">
        <v>1000</v>
      </c>
      <c r="E10" s="18"/>
    </row>
    <row r="11" spans="1:5" ht="12.75">
      <c r="A11" s="5" t="s">
        <v>100</v>
      </c>
      <c r="B11" s="5"/>
      <c r="C11" s="18">
        <v>17250</v>
      </c>
      <c r="D11" s="18">
        <v>22500</v>
      </c>
      <c r="E11" s="18">
        <v>5272</v>
      </c>
    </row>
    <row r="12" spans="1:5" ht="12.75">
      <c r="A12" s="13" t="s">
        <v>113</v>
      </c>
      <c r="B12" s="5"/>
      <c r="C12" s="18"/>
      <c r="D12" s="18">
        <v>9000</v>
      </c>
      <c r="E12" s="18">
        <v>1600</v>
      </c>
    </row>
    <row r="13" spans="1:5" ht="13.5" thickBot="1">
      <c r="A13" s="4" t="s">
        <v>63</v>
      </c>
      <c r="B13" s="4"/>
      <c r="C13" s="17">
        <f>SUM(C7:C12)</f>
        <v>43250</v>
      </c>
      <c r="D13" s="22">
        <f>SUM(D7:D12)</f>
        <v>61000</v>
      </c>
      <c r="E13" s="22">
        <f>SUM(E7:E12)</f>
        <v>9957</v>
      </c>
    </row>
    <row r="14" ht="13.5" thickTop="1"/>
  </sheetData>
  <sheetProtection/>
  <mergeCells count="3">
    <mergeCell ref="A1:D1"/>
    <mergeCell ref="A2:D2"/>
    <mergeCell ref="A3:C3"/>
  </mergeCells>
  <printOptions horizontalCentered="1"/>
  <pageMargins left="0.88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7109375" style="0" customWidth="1"/>
    <col min="2" max="3" width="10.7109375" style="0" customWidth="1"/>
  </cols>
  <sheetData>
    <row r="1" spans="1:4" ht="12.75">
      <c r="A1" s="62" t="s">
        <v>37</v>
      </c>
      <c r="B1" s="62"/>
      <c r="C1" s="62"/>
      <c r="D1" s="28"/>
    </row>
    <row r="2" spans="1:4" ht="12.75">
      <c r="A2" s="62" t="s">
        <v>1</v>
      </c>
      <c r="B2" s="62"/>
      <c r="C2" s="62"/>
      <c r="D2" s="2"/>
    </row>
    <row r="3" spans="1:4" ht="12.75">
      <c r="A3" s="62" t="s">
        <v>110</v>
      </c>
      <c r="B3" s="62"/>
      <c r="C3" s="62"/>
      <c r="D3" s="2"/>
    </row>
    <row r="5" spans="3:5" ht="12.75">
      <c r="C5" s="4" t="s">
        <v>96</v>
      </c>
      <c r="D5" s="4" t="s">
        <v>84</v>
      </c>
      <c r="E5" s="53" t="s">
        <v>98</v>
      </c>
    </row>
    <row r="6" spans="3:5" ht="12.75">
      <c r="C6" s="29">
        <v>2015</v>
      </c>
      <c r="D6" s="29">
        <v>2014</v>
      </c>
      <c r="E6" s="29">
        <v>2014</v>
      </c>
    </row>
    <row r="7" spans="1:5" ht="12.75">
      <c r="A7" s="5" t="s">
        <v>33</v>
      </c>
      <c r="B7" s="10"/>
      <c r="C7" s="18">
        <v>1800</v>
      </c>
      <c r="D7" s="18">
        <v>1500</v>
      </c>
      <c r="E7" s="18">
        <v>1796</v>
      </c>
    </row>
    <row r="8" spans="1:5" ht="12.75">
      <c r="A8" s="5" t="s">
        <v>102</v>
      </c>
      <c r="B8" s="10"/>
      <c r="C8" s="18">
        <v>2500</v>
      </c>
      <c r="D8" s="18">
        <v>2000</v>
      </c>
      <c r="E8" s="18">
        <v>2189</v>
      </c>
    </row>
    <row r="9" spans="1:6" ht="12.75">
      <c r="A9" s="5" t="s">
        <v>34</v>
      </c>
      <c r="B9" s="10"/>
      <c r="C9" s="18"/>
      <c r="D9" s="18">
        <v>1000</v>
      </c>
      <c r="E9" s="18"/>
      <c r="F9" s="59"/>
    </row>
    <row r="10" spans="1:5" ht="12.75">
      <c r="A10" s="5" t="s">
        <v>38</v>
      </c>
      <c r="B10" s="10"/>
      <c r="C10" s="18">
        <v>1200</v>
      </c>
      <c r="D10" s="18">
        <v>750</v>
      </c>
      <c r="E10" s="18">
        <v>1180</v>
      </c>
    </row>
    <row r="11" spans="1:5" ht="12.75">
      <c r="A11" s="5" t="s">
        <v>101</v>
      </c>
      <c r="B11" s="10"/>
      <c r="C11" s="18">
        <v>3500</v>
      </c>
      <c r="D11" s="18">
        <v>6500</v>
      </c>
      <c r="E11" s="56">
        <v>3242</v>
      </c>
    </row>
    <row r="12" spans="1:5" ht="13.5" thickBot="1">
      <c r="A12" s="4" t="s">
        <v>27</v>
      </c>
      <c r="B12" s="10"/>
      <c r="C12" s="22">
        <f>SUM(C7:C11)</f>
        <v>9000</v>
      </c>
      <c r="D12" s="22">
        <f>SUM(D7:D11)</f>
        <v>11750</v>
      </c>
      <c r="E12" s="22">
        <f>SUM(E7:E11)</f>
        <v>8407</v>
      </c>
    </row>
    <row r="13" ht="13.5" thickTop="1">
      <c r="C13" s="1"/>
    </row>
    <row r="14" ht="12.75">
      <c r="C14" s="1"/>
    </row>
  </sheetData>
  <sheetProtection/>
  <mergeCells count="3">
    <mergeCell ref="A1:C1"/>
    <mergeCell ref="A2:C2"/>
    <mergeCell ref="A3:C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8.7109375" style="0" customWidth="1"/>
    <col min="2" max="3" width="10.7109375" style="0" customWidth="1"/>
  </cols>
  <sheetData>
    <row r="1" spans="1:4" ht="12.75">
      <c r="A1" s="62" t="s">
        <v>64</v>
      </c>
      <c r="B1" s="62"/>
      <c r="C1" s="62"/>
      <c r="D1" s="2"/>
    </row>
    <row r="2" spans="1:4" ht="12.75">
      <c r="A2" s="62" t="s">
        <v>1</v>
      </c>
      <c r="B2" s="62"/>
      <c r="C2" s="62"/>
      <c r="D2" s="2"/>
    </row>
    <row r="3" spans="1:3" ht="12.75">
      <c r="A3" s="62" t="s">
        <v>110</v>
      </c>
      <c r="B3" s="62"/>
      <c r="C3" s="62"/>
    </row>
    <row r="4" spans="3:5" ht="12.75">
      <c r="C4" s="4" t="s">
        <v>96</v>
      </c>
      <c r="D4" s="4" t="s">
        <v>84</v>
      </c>
      <c r="E4" s="53" t="s">
        <v>98</v>
      </c>
    </row>
    <row r="5" spans="3:5" ht="12.75">
      <c r="C5" s="29">
        <v>2015</v>
      </c>
      <c r="D5" s="29">
        <v>2014</v>
      </c>
      <c r="E5" s="29">
        <v>2014</v>
      </c>
    </row>
    <row r="6" spans="1:5" ht="12.75">
      <c r="A6" s="5" t="s">
        <v>58</v>
      </c>
      <c r="B6" s="5"/>
      <c r="C6" s="18">
        <v>500</v>
      </c>
      <c r="D6" s="18">
        <v>500</v>
      </c>
      <c r="E6" s="18">
        <v>0</v>
      </c>
    </row>
    <row r="7" spans="1:5" ht="12.75">
      <c r="A7" s="5" t="s">
        <v>86</v>
      </c>
      <c r="B7" s="5"/>
      <c r="C7" s="18"/>
      <c r="D7" s="18"/>
      <c r="E7" s="18">
        <v>0</v>
      </c>
    </row>
    <row r="8" spans="1:5" ht="12.75">
      <c r="A8" s="5" t="s">
        <v>87</v>
      </c>
      <c r="B8" s="5"/>
      <c r="C8" s="18"/>
      <c r="D8" s="18"/>
      <c r="E8" s="18">
        <v>0</v>
      </c>
    </row>
    <row r="9" spans="1:5" ht="12.75">
      <c r="A9" s="5" t="s">
        <v>85</v>
      </c>
      <c r="B9" s="5"/>
      <c r="C9" s="18"/>
      <c r="D9" s="18"/>
      <c r="E9" s="18">
        <v>0</v>
      </c>
    </row>
    <row r="10" spans="1:5" ht="12.75">
      <c r="A10" s="5" t="s">
        <v>57</v>
      </c>
      <c r="B10" s="5"/>
      <c r="C10" s="18"/>
      <c r="D10" s="18"/>
      <c r="E10" s="18"/>
    </row>
    <row r="11" spans="1:5" ht="12.75">
      <c r="A11" s="5" t="s">
        <v>59</v>
      </c>
      <c r="B11" s="5"/>
      <c r="C11" s="18">
        <v>500</v>
      </c>
      <c r="D11" s="18">
        <v>250</v>
      </c>
      <c r="E11" s="18">
        <v>0</v>
      </c>
    </row>
    <row r="12" spans="1:5" ht="12.75" customHeight="1" hidden="1">
      <c r="A12" s="5"/>
      <c r="B12" s="5"/>
      <c r="C12" s="18"/>
      <c r="D12" s="18"/>
      <c r="E12" s="18"/>
    </row>
    <row r="13" spans="1:5" ht="12.75" customHeight="1" hidden="1">
      <c r="A13" s="15"/>
      <c r="B13" s="26"/>
      <c r="C13" s="18"/>
      <c r="D13" s="18"/>
      <c r="E13" s="18"/>
    </row>
    <row r="14" spans="1:5" ht="12.75" customHeight="1" hidden="1">
      <c r="A14" s="15"/>
      <c r="B14" s="26"/>
      <c r="C14" s="18"/>
      <c r="D14" s="18"/>
      <c r="E14" s="18"/>
    </row>
    <row r="15" spans="1:5" ht="12.75" customHeight="1">
      <c r="A15" s="15"/>
      <c r="B15" s="26"/>
      <c r="C15" s="18"/>
      <c r="D15" s="18"/>
      <c r="E15" s="18"/>
    </row>
    <row r="16" spans="1:5" ht="12.75">
      <c r="A16" s="4" t="s">
        <v>27</v>
      </c>
      <c r="B16" s="4"/>
      <c r="C16" s="17">
        <f>SUM(C6:C15)</f>
        <v>1000</v>
      </c>
      <c r="D16" s="17">
        <f>SUM(D6:D15)</f>
        <v>750</v>
      </c>
      <c r="E16" s="17">
        <f>SUM(E6:E15)</f>
        <v>0</v>
      </c>
    </row>
  </sheetData>
  <sheetProtection/>
  <mergeCells count="3">
    <mergeCell ref="A1:C1"/>
    <mergeCell ref="A2:C2"/>
    <mergeCell ref="A3:C3"/>
  </mergeCells>
  <printOptions horizontalCentered="1"/>
  <pageMargins left="1.12" right="0.75" top="0.61" bottom="0.5" header="0.25" footer="0.5"/>
  <pageSetup horizontalDpi="600" verticalDpi="600" orientation="portrait" r:id="rId2"/>
  <headerFooter alignWithMargins="0">
    <oddFooter>&amp;L&amp;D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8.7109375" style="0" customWidth="1"/>
    <col min="2" max="3" width="10.7109375" style="0" customWidth="1"/>
  </cols>
  <sheetData>
    <row r="1" spans="1:3" ht="12.75">
      <c r="A1" s="62" t="s">
        <v>39</v>
      </c>
      <c r="B1" s="62"/>
      <c r="C1" s="62"/>
    </row>
    <row r="2" spans="1:3" ht="12.75">
      <c r="A2" s="62" t="s">
        <v>1</v>
      </c>
      <c r="B2" s="62"/>
      <c r="C2" s="62"/>
    </row>
    <row r="3" spans="1:3" ht="12.75">
      <c r="A3" s="62" t="s">
        <v>110</v>
      </c>
      <c r="B3" s="62"/>
      <c r="C3" s="62"/>
    </row>
    <row r="4" spans="3:5" ht="12.75">
      <c r="C4" s="4" t="s">
        <v>96</v>
      </c>
      <c r="D4" s="4" t="s">
        <v>84</v>
      </c>
      <c r="E4" s="53" t="s">
        <v>98</v>
      </c>
    </row>
    <row r="5" spans="3:5" ht="12.75">
      <c r="C5" s="29">
        <v>2015</v>
      </c>
      <c r="D5" s="29">
        <v>2014</v>
      </c>
      <c r="E5" s="29">
        <v>2014</v>
      </c>
    </row>
    <row r="6" spans="3:4" ht="12.75">
      <c r="C6" s="47"/>
      <c r="D6" s="46"/>
    </row>
    <row r="7" spans="1:5" ht="12.75">
      <c r="A7" s="5" t="s">
        <v>33</v>
      </c>
      <c r="B7" s="25"/>
      <c r="C7" s="18">
        <v>1500</v>
      </c>
      <c r="D7" s="18">
        <v>500</v>
      </c>
      <c r="E7" s="18"/>
    </row>
    <row r="8" spans="1:5" ht="12.75">
      <c r="A8" s="5" t="s">
        <v>57</v>
      </c>
      <c r="B8" s="25"/>
      <c r="C8" s="18">
        <v>500</v>
      </c>
      <c r="D8" s="18">
        <v>500</v>
      </c>
      <c r="E8" s="18"/>
    </row>
    <row r="9" spans="1:5" ht="12.75">
      <c r="A9" s="5" t="s">
        <v>88</v>
      </c>
      <c r="B9" s="25"/>
      <c r="C9" s="18"/>
      <c r="D9" s="18"/>
      <c r="E9" s="18">
        <v>0</v>
      </c>
    </row>
    <row r="10" spans="1:5" ht="12.75">
      <c r="A10" s="5" t="s">
        <v>87</v>
      </c>
      <c r="B10" s="25"/>
      <c r="C10" s="18"/>
      <c r="D10" s="18"/>
      <c r="E10" s="18">
        <v>0</v>
      </c>
    </row>
    <row r="11" spans="1:5" ht="12.75">
      <c r="A11" s="5" t="s">
        <v>85</v>
      </c>
      <c r="B11" s="25"/>
      <c r="C11" s="18"/>
      <c r="D11" s="18"/>
      <c r="E11" s="18">
        <v>0</v>
      </c>
    </row>
    <row r="12" spans="1:5" ht="12.75">
      <c r="A12" s="5" t="s">
        <v>41</v>
      </c>
      <c r="B12" s="25"/>
      <c r="C12" s="18">
        <v>2000</v>
      </c>
      <c r="D12" s="18">
        <v>500</v>
      </c>
      <c r="E12" s="18"/>
    </row>
    <row r="13" spans="1:5" ht="12.75">
      <c r="A13" s="5" t="s">
        <v>59</v>
      </c>
      <c r="B13" s="25"/>
      <c r="C13" s="18"/>
      <c r="D13" s="18"/>
      <c r="E13" s="18"/>
    </row>
    <row r="14" spans="1:5" ht="12.75">
      <c r="A14" s="4" t="s">
        <v>27</v>
      </c>
      <c r="B14" s="25"/>
      <c r="C14" s="17">
        <f>SUM(C7:C13)</f>
        <v>4000</v>
      </c>
      <c r="D14" s="17">
        <f>SUM(D7:D13)</f>
        <v>1500</v>
      </c>
      <c r="E14" s="17">
        <f>SUM(E7:E13)</f>
        <v>0</v>
      </c>
    </row>
  </sheetData>
  <sheetProtection/>
  <mergeCells count="3">
    <mergeCell ref="A1:C1"/>
    <mergeCell ref="A2:C2"/>
    <mergeCell ref="A3:C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8.7109375" style="0" customWidth="1"/>
    <col min="2" max="3" width="10.7109375" style="0" customWidth="1"/>
    <col min="4" max="4" width="11.00390625" style="0" customWidth="1"/>
  </cols>
  <sheetData>
    <row r="1" spans="1:3" ht="12.75">
      <c r="A1" s="62" t="s">
        <v>53</v>
      </c>
      <c r="B1" s="62"/>
      <c r="C1" s="62"/>
    </row>
    <row r="2" spans="1:3" ht="12.75">
      <c r="A2" s="62" t="s">
        <v>1</v>
      </c>
      <c r="B2" s="62"/>
      <c r="C2" s="62"/>
    </row>
    <row r="3" spans="1:3" ht="12.75">
      <c r="A3" s="62" t="s">
        <v>110</v>
      </c>
      <c r="B3" s="62"/>
      <c r="C3" s="62"/>
    </row>
    <row r="4" spans="3:5" ht="12.75">
      <c r="C4" s="4" t="s">
        <v>96</v>
      </c>
      <c r="D4" s="4" t="s">
        <v>84</v>
      </c>
      <c r="E4" s="53" t="s">
        <v>98</v>
      </c>
    </row>
    <row r="5" spans="3:5" ht="12.75">
      <c r="C5" s="29">
        <v>2015</v>
      </c>
      <c r="D5" s="29">
        <v>2014</v>
      </c>
      <c r="E5" s="29">
        <v>2014</v>
      </c>
    </row>
    <row r="6" spans="3:4" ht="12.75">
      <c r="C6" s="18"/>
      <c r="D6" s="18"/>
    </row>
    <row r="7" spans="1:5" ht="12.75">
      <c r="A7" s="5" t="s">
        <v>33</v>
      </c>
      <c r="B7" s="25"/>
      <c r="C7" s="18">
        <v>750</v>
      </c>
      <c r="D7" s="18">
        <v>750</v>
      </c>
      <c r="E7" s="18">
        <v>75</v>
      </c>
    </row>
    <row r="8" spans="1:5" ht="12.75">
      <c r="A8" s="5" t="s">
        <v>104</v>
      </c>
      <c r="B8" s="25"/>
      <c r="C8" s="55"/>
      <c r="D8" s="55"/>
      <c r="E8" s="18">
        <v>0</v>
      </c>
    </row>
    <row r="9" spans="1:5" ht="12.75">
      <c r="A9" s="5" t="s">
        <v>57</v>
      </c>
      <c r="B9" s="25"/>
      <c r="C9" s="18">
        <v>1000</v>
      </c>
      <c r="D9" s="18">
        <v>1000</v>
      </c>
      <c r="E9" s="18">
        <v>398</v>
      </c>
    </row>
    <row r="10" spans="1:5" ht="12.75">
      <c r="A10" s="5" t="s">
        <v>66</v>
      </c>
      <c r="B10" s="25"/>
      <c r="C10" s="56">
        <v>1000</v>
      </c>
      <c r="D10" s="18">
        <v>0</v>
      </c>
      <c r="E10" s="18">
        <v>381</v>
      </c>
    </row>
    <row r="11" spans="1:5" ht="12.75">
      <c r="A11" s="4" t="s">
        <v>27</v>
      </c>
      <c r="B11" s="25"/>
      <c r="C11" s="17">
        <f>SUM(C7:C10)</f>
        <v>2750</v>
      </c>
      <c r="D11" s="17">
        <f>SUM(D7:D10)</f>
        <v>1750</v>
      </c>
      <c r="E11" s="17">
        <f>SUM(E7:E10)</f>
        <v>854</v>
      </c>
    </row>
    <row r="12" spans="1:5" ht="12.75">
      <c r="A12" s="8"/>
      <c r="B12" s="9"/>
      <c r="D12" s="17"/>
      <c r="E12" s="17"/>
    </row>
  </sheetData>
  <sheetProtection/>
  <mergeCells count="3">
    <mergeCell ref="A1:C1"/>
    <mergeCell ref="A2:C2"/>
    <mergeCell ref="A3:C3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&amp;L&amp;D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Janice</cp:lastModifiedBy>
  <cp:lastPrinted>2015-02-03T15:37:16Z</cp:lastPrinted>
  <dcterms:created xsi:type="dcterms:W3CDTF">2000-01-06T15:27:53Z</dcterms:created>
  <dcterms:modified xsi:type="dcterms:W3CDTF">2015-07-10T03:29:27Z</dcterms:modified>
  <cp:category/>
  <cp:version/>
  <cp:contentType/>
  <cp:contentStatus/>
</cp:coreProperties>
</file>